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BuÇalışmaKitabı" defaultThemeVersion="164011"/>
  <mc:AlternateContent xmlns:mc="http://schemas.openxmlformats.org/markup-compatibility/2006">
    <mc:Choice Requires="x15">
      <x15ac:absPath xmlns:x15ac="http://schemas.microsoft.com/office/spreadsheetml/2010/11/ac" url="C:\Users\bora.akin\Desktop\"/>
    </mc:Choice>
  </mc:AlternateContent>
  <bookViews>
    <workbookView xWindow="0" yWindow="0" windowWidth="28800" windowHeight="11745"/>
  </bookViews>
  <sheets>
    <sheet name="VIN CHECK" sheetId="1" r:id="rId1"/>
    <sheet name="MODEL TİPİ" sheetId="8" state="hidden" r:id="rId2"/>
    <sheet name="KASA TİPİ " sheetId="7" state="hidden" r:id="rId3"/>
    <sheet name="Dingil Mesafe Tipi" sheetId="6" state="hidden" r:id="rId4"/>
    <sheet name="Motor" sheetId="5" state="hidden" r:id="rId5"/>
    <sheet name="Şanzıman" sheetId="4" state="hidden" r:id="rId6"/>
    <sheet name="YIL" sheetId="3" state="hidden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8" i="1"/>
  <c r="F9" i="1"/>
  <c r="F12" i="1"/>
  <c r="G12" i="1" s="1"/>
  <c r="F11" i="1"/>
  <c r="G11" i="1" s="1"/>
  <c r="F10" i="1"/>
  <c r="G10" i="1" s="1"/>
  <c r="F7" i="1"/>
  <c r="F5" i="1"/>
  <c r="G5" i="1" s="1"/>
  <c r="F4" i="1"/>
  <c r="G7" i="1"/>
  <c r="G6" i="1"/>
  <c r="G8" i="1"/>
  <c r="G9" i="1"/>
</calcChain>
</file>

<file path=xl/sharedStrings.xml><?xml version="1.0" encoding="utf-8"?>
<sst xmlns="http://schemas.openxmlformats.org/spreadsheetml/2006/main" count="218" uniqueCount="157">
  <si>
    <t>DEFENDER 90 INCH (AĞIR HİZMET) </t>
  </si>
  <si>
    <t>RANGE ROVER KLASİK 100 INCH </t>
  </si>
  <si>
    <t>RANGE ROVER 108 INCH (38A) </t>
  </si>
  <si>
    <t>FREELANDER </t>
  </si>
  <si>
    <t>DEFENDER 110 INCH (AĞIR HİZMET) </t>
  </si>
  <si>
    <t>RANGE ROVER KLASİK 108 INCH (LSE) </t>
  </si>
  <si>
    <t>FREELANDER (TİCARİ) </t>
  </si>
  <si>
    <t>DEFENDER 130 INCH (AĞIR HİZMET) </t>
  </si>
  <si>
    <t>SOFT TOP </t>
  </si>
  <si>
    <t>PICK UP </t>
  </si>
  <si>
    <t>HARD TOP </t>
  </si>
  <si>
    <t>FREELANDER 3 KAPILI </t>
  </si>
  <si>
    <t>DISCOVERY 3 KAPILI </t>
  </si>
  <si>
    <t>DISCOVERY 5 KAPILI </t>
  </si>
  <si>
    <t>DEFENDER 3 KAPILI STATION WAGON </t>
  </si>
  <si>
    <t>RANGE ROVER KLASİK 2 KAPILI </t>
  </si>
  <si>
    <t>FREELANDER 5 KAPILI </t>
  </si>
  <si>
    <t>RANGE ROVER KLASİK 5 KAPI </t>
  </si>
  <si>
    <t>RANGE ROVER 5 KAPI (38A) </t>
  </si>
  <si>
    <t>2.0 L - 19J SIRALI 4 SİLİNDİR - L SERİSİ TURBO DİZEL </t>
  </si>
  <si>
    <t>1.8 L - 12J SIRALI 4 SİLİNDİR - K SERİSİ BENZİNLİ (DÜŞÜK KOMPRESYON) (KURŞUNSUZ)</t>
  </si>
  <si>
    <t>1.8 L - 17H SIRALI 4 SİLİNDİR - K SERİSİ BENZİNLİ (DÜŞÜK KOMPRESYON) (KURŞUNLU)</t>
  </si>
  <si>
    <t>2.4 L - SIRALI 4 SİLİNDİR - DİZEL (VM İTALYA ÜRETİMİ)</t>
  </si>
  <si>
    <t>2.0 L - SIRALI 4 SİLİNDİR - TURBO DİZEL ( BMW M47 TD4 MOTOR)</t>
  </si>
  <si>
    <t>1.8 L SIRALI 4 SİLİNDİR - K SERİSİ BENZİNLİ (YÜKSEK KOMPRESYON) (KURŞUNLU)</t>
  </si>
  <si>
    <t>2.5 L - V6 SİLİNDİR - KV6 SERİSİ BENZİNLİ (KURŞUNSUZ)</t>
  </si>
  <si>
    <t>2.5 L - V6 SİLİNDİR - KV6 SERİSİ BENZİNLİ (KURŞUNLU)</t>
  </si>
  <si>
    <t>2.5 L - V6 SİLİNDİR - KV6 SERİSİ ETHENOLLÜ </t>
  </si>
  <si>
    <t>4.0 L - V8 SİLİNDİR - EFI BENZİNLİ (ELEKTRONİK ATEŞLEMELİ)</t>
  </si>
  <si>
    <t>2.8 L - SIRALI 6 SİLİNDİR - BENZİNLİ (BMW M52) </t>
  </si>
  <si>
    <t>R RANGE ROVER (MONTEVERDI) </t>
  </si>
  <si>
    <t>L</t>
  </si>
  <si>
    <t>K</t>
  </si>
  <si>
    <t>LB</t>
  </si>
  <si>
    <t>LD</t>
  </si>
  <si>
    <t>LH</t>
  </si>
  <si>
    <t>LJ</t>
  </si>
  <si>
    <t> DISCOVERY </t>
  </si>
  <si>
    <t>LM</t>
  </si>
  <si>
    <t>LN</t>
  </si>
  <si>
    <t> FREELANDER </t>
  </si>
  <si>
    <t>LP</t>
  </si>
  <si>
    <t>LT</t>
  </si>
  <si>
    <t>TEMEL </t>
  </si>
  <si>
    <t>LT95 - 4 VİTES / SAĞDAN DİREKSİYON</t>
  </si>
  <si>
    <t>JATCO - 5 VİTES OTOMATİK / SAĞDAN DİREKSİYON</t>
  </si>
  <si>
    <t>LT95 - 4 VİTES / SOLDAN DİREKSİYON</t>
  </si>
  <si>
    <t>JATCO - 5 VİTES OTOMATİK / SOLDAN DİREKSİYON</t>
  </si>
  <si>
    <t>ZF - 4 VİTES OTOMATİK / SAĞDAN DİREKSİYON</t>
  </si>
  <si>
    <t>ZF - 4 VİTES OTOMATİK / SOLDAN DİREKSİYON</t>
  </si>
  <si>
    <t>LT77S - 5 VİTES MANUEL / SAĞDAN DİREKSİYON</t>
  </si>
  <si>
    <t>LT85 - 5 VİTES MANUEL / SAĞDAN DİREKSİYON</t>
  </si>
  <si>
    <t>R380 - 5 VİTES MANUEL / SAĞDAN DİREKSİYON</t>
  </si>
  <si>
    <t>PG1 - 5 VİTES MANUEL / SAĞDAN DİREKSİYON</t>
  </si>
  <si>
    <t>LT77S - 5 VİTES MANUEL / SOLDAN DİREKSİYON</t>
  </si>
  <si>
    <t>LT85 - 5 VİTES MANUEL / SOLDAN DİREKSİYON</t>
  </si>
  <si>
    <t>R380 - 5 VİTES MANUEL / SOLDAN DİREKSİYON</t>
  </si>
  <si>
    <t>PG1 - 5 VİTES MANUEL / SOLDAN DİREKSİYON</t>
  </si>
  <si>
    <t>S</t>
  </si>
  <si>
    <t>A</t>
  </si>
  <si>
    <t>X</t>
  </si>
  <si>
    <t>B</t>
  </si>
  <si>
    <t>C</t>
  </si>
  <si>
    <t>D</t>
  </si>
  <si>
    <t>G</t>
  </si>
  <si>
    <t>H</t>
  </si>
  <si>
    <t>M</t>
  </si>
  <si>
    <t>R</t>
  </si>
  <si>
    <t>V</t>
  </si>
  <si>
    <t>F</t>
  </si>
  <si>
    <t>E</t>
  </si>
  <si>
    <t>J</t>
  </si>
  <si>
    <t>N</t>
  </si>
  <si>
    <t>P</t>
  </si>
  <si>
    <t>W</t>
  </si>
  <si>
    <t>Y</t>
  </si>
  <si>
    <t>T</t>
  </si>
  <si>
    <t> 1979-84 </t>
  </si>
  <si>
    <t> 1984-1986 </t>
  </si>
  <si>
    <t> 1986 </t>
  </si>
  <si>
    <t> 1987 </t>
  </si>
  <si>
    <t> 1988 </t>
  </si>
  <si>
    <t> 1989 </t>
  </si>
  <si>
    <t> 1990 </t>
  </si>
  <si>
    <t> 1991 </t>
  </si>
  <si>
    <t> 1992 </t>
  </si>
  <si>
    <t> 1993 </t>
  </si>
  <si>
    <t> 1994 </t>
  </si>
  <si>
    <t> 1995 </t>
  </si>
  <si>
    <t> 1996 </t>
  </si>
  <si>
    <t> 1997 </t>
  </si>
  <si>
    <t> 1998 </t>
  </si>
  <si>
    <t> 1999 </t>
  </si>
  <si>
    <t> 2000 </t>
  </si>
  <si>
    <t> 2001 </t>
  </si>
  <si>
    <t> 2002 </t>
  </si>
  <si>
    <t> 2003 </t>
  </si>
  <si>
    <t> 2004 </t>
  </si>
  <si>
    <t> 2005 </t>
  </si>
  <si>
    <t> 2006 </t>
  </si>
  <si>
    <t> 2007 </t>
  </si>
  <si>
    <t> 2008 </t>
  </si>
  <si>
    <t> 2009 </t>
  </si>
  <si>
    <t>SERI 3 - 4 VİTES / SAĞDAN DİREKSİYON</t>
  </si>
  <si>
    <t>SERI 3 - 4 VİTES / SOLDAN DİREKSİYON</t>
  </si>
  <si>
    <t>CHRYSLER 747 - 3 VİTES ATOMATİK / SAĞDAN DİREKSİYON</t>
  </si>
  <si>
    <t>CHRYSLER 747 - 3 VİTES ATOMATİK / SOLDAN DİREKSİYON</t>
  </si>
  <si>
    <t>RHD - 4 VİTES</t>
  </si>
  <si>
    <t>LHD - 4 VİTES</t>
  </si>
  <si>
    <t>LT77 - 5 VİTES MANUEL / SAĞDAN DİREKSİYON</t>
  </si>
  <si>
    <t>LT77 - 5 VİTES MANUEL / SOLDAN DİREKSİYON</t>
  </si>
  <si>
    <t> 2.5 L - SIRALI 4 SİLİNDİR - TURBO DİZEL </t>
  </si>
  <si>
    <t> 2.5 L - SIRALI 4 SİİNDİR - DİZEL </t>
  </si>
  <si>
    <t> 2.5 L - SIRALI 4 SİLİNDİR - BENZİNLİ </t>
  </si>
  <si>
    <t> 3.5 L - V8 SİLİNDİR - BENZİNLİ (YÜKSEK KOMPRESYON) (KARBÜRATÖRLÜ)</t>
  </si>
  <si>
    <t> 2.25 L - SIRALI 4 SİLİNDİR - DİZEL </t>
  </si>
  <si>
    <t> 2.25 L - SIRALI 4 SİLİNDİR - BENZİNLİ </t>
  </si>
  <si>
    <t> 4.6 L - V8 SİLİNDİR - EFI BENZİNLI </t>
  </si>
  <si>
    <t> 3.5 L - V8 SİLİNDİR - BENZİNLİ (ELEKTRONİK ATEŞLEMELİ)</t>
  </si>
  <si>
    <t> 3.9 L - V8 SİLİNDİR - EFI BENZİNLİ (ELEKTRONİK ATEŞLEMELİ)</t>
  </si>
  <si>
    <t> 2.5 L - SIRALI 4 SİLİNDİR - DİZEL (VM İTALYA ÜRETİMİ)</t>
  </si>
  <si>
    <t> 2.6 L - SIRALI 6 SİLİNDİR - BENZİNLİ (IOE PRENSİPLİ MOTOR)</t>
  </si>
  <si>
    <t> 3.5 L - V8 SİLİNDİR - BENZİNLİ (KARBÜRATÖRLÜ ) (DÜŞÜK KOMPRESYON)</t>
  </si>
  <si>
    <t> 2.5 L - SIRALI 6 SİLİNDİR - DİZEL (BMW ÜRETİMİ) </t>
  </si>
  <si>
    <t> 2.0 L - SIRALI 4 SİLİNDİR - BENZİNLİ (ÇOK NOKTALI ENJEKSİYON)</t>
  </si>
  <si>
    <t> 2.5 L - SIRALI 5 SİLİNDİR - TURBO DİZEL (TD5) (EGR VAR)</t>
  </si>
  <si>
    <t> 1.8 L - SIRALI 4 SİLİNDİR - K SERİSİ BENZİNLİ (YÜKSEK KOMPRESYON) (KURŞUNSUZ)</t>
  </si>
  <si>
    <t> 2.5 L - SIRALI 4 SİLİNİDİR - TURBO DİZEL ( 200TDI / 300TDI) (EGR VE KATALİZÖR YOK)</t>
  </si>
  <si>
    <t> 4.0 L - V8 SİLİNDİR - BENZİNLİ (ELEKTRONİK ATEŞLEMELİ) (DÜŞÜK KOMPRESYONLU) (KATALİZÖR VAR)</t>
  </si>
  <si>
    <t> 4.0 L - V8 SİLİNDİR - BENZİNLİ (ELEKTRONİK ATEŞLEMELİ) (YÜKSEK KOMPRESYONLU) (KATALİZÖR VAR)</t>
  </si>
  <si>
    <t> 2.5 L - SIRALI 4 SİLİNDİR - TURBO DİZEL (200TDI-300TDI) (EGR VE KATALİZÖR VAR)</t>
  </si>
  <si>
    <t> 2.5 L - SIRALI 5 SİLİNDİR - TURBO DİZEL (TD5) (EGR VAR) (KATALİZÖR YOK) (DISCO 2)</t>
  </si>
  <si>
    <r>
      <t>A</t>
    </r>
    <r>
      <rPr>
        <sz val="10"/>
        <rFont val="Verdana"/>
        <family val="2"/>
        <charset val="162"/>
      </rPr>
      <t> </t>
    </r>
  </si>
  <si>
    <t>SERİ 3 88 INCH </t>
  </si>
  <si>
    <r>
      <t>C</t>
    </r>
    <r>
      <rPr>
        <sz val="10"/>
        <rFont val="Verdana"/>
        <family val="2"/>
        <charset val="162"/>
      </rPr>
      <t> </t>
    </r>
  </si>
  <si>
    <t>SERİ 3 109 INCH </t>
  </si>
  <si>
    <t> SERİ 3 109 INCH </t>
  </si>
  <si>
    <t> DISCOVERY 100 INCH </t>
  </si>
  <si>
    <t> DEFENDER 110 INCH </t>
  </si>
  <si>
    <t> DEFENDER 130 INCH </t>
  </si>
  <si>
    <t> ÖZEL YAPIM </t>
  </si>
  <si>
    <t> 110 INCH (24 VOLT) </t>
  </si>
  <si>
    <t> 90 INCH (24 VOLT) </t>
  </si>
  <si>
    <t> 90 INCH ( SOLDAN VEYA SAĞDAN DİREKSİYON) </t>
  </si>
  <si>
    <t> SERİ 3 88 INCH (HAFİF) </t>
  </si>
  <si>
    <t>SERI 3 - 88 INCH - STATION WAGON </t>
  </si>
  <si>
    <t>DEFENDER 4 KAPILI ÇİFT KABİN KISA SAŞE </t>
  </si>
  <si>
    <t>UZUN ŞASE PICK IP (TEK VEYA ÇİFT KABİN) </t>
  </si>
  <si>
    <t>DEFENDER 5 KAPI STATION WAGON </t>
  </si>
  <si>
    <t> SERİ 3 </t>
  </si>
  <si>
    <t> DEFENDER 90 - 110 - 130 </t>
  </si>
  <si>
    <t> RANGE ROVER </t>
  </si>
  <si>
    <t> RANGE ROVER (L322) </t>
  </si>
  <si>
    <t> RANGE ROVER (38A) </t>
  </si>
  <si>
    <t> DISCOVERY SERİ 2 </t>
  </si>
  <si>
    <t>AVRUPA - İNGİLTERE _ LAND ROVER</t>
  </si>
  <si>
    <t>&lt;----- LAND ROVER ARAÇ ŞASE NUMARASINI GİRİNİZ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</si>
</sst>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₺&quot;* #,##0.00_-;\-&quot;₺&quot;* #,##0.00_-;_-&quot;₺&quot;* &quot;-&quot;??_-;_-@_-"/>
  </numFmts>
  <fonts count="7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name val="Verdana"/>
      <family val="2"/>
      <charset val="162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0"/>
      <name val="Verdana"/>
      <family val="2"/>
      <charset val="16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0" fillId="0" borderId="0" xfId="0" applyNumberFormat="1"/>
    <xf numFmtId="0" fontId="2" fillId="0" borderId="0" xfId="0" applyFont="1"/>
    <xf numFmtId="0" fontId="3" fillId="0" borderId="0" xfId="0" applyFont="1"/>
    <xf numFmtId="0" fontId="0" fillId="0" borderId="0" xfId="0" applyAlignment="1">
      <alignment horizontal="right" vertical="center"/>
    </xf>
    <xf numFmtId="0" fontId="6" fillId="0" borderId="0" xfId="0" applyFont="1"/>
    <xf numFmtId="0" fontId="5" fillId="0" borderId="3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5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 wrapText="1"/>
    </xf>
    <xf numFmtId="0" fontId="0" fillId="0" borderId="2" xfId="0" applyBorder="1" applyAlignment="1" applyProtection="1">
      <alignment horizontal="left" vertical="center" wrapText="1"/>
    </xf>
    <xf numFmtId="2" fontId="5" fillId="0" borderId="2" xfId="1" applyNumberFormat="1" applyFont="1" applyBorder="1" applyAlignment="1" applyProtection="1">
      <alignment horizontal="right" vertical="center"/>
    </xf>
    <xf numFmtId="0" fontId="4" fillId="0" borderId="1" xfId="0" applyFont="1" applyBorder="1" applyAlignment="1" applyProtection="1">
      <alignment horizontal="right" vertical="center"/>
      <protection locked="0"/>
    </xf>
  </cellXfs>
  <cellStyles count="2">
    <cellStyle name="Normal" xfId="0" builtinId="0"/>
    <cellStyle name="ParaBirimi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F2:G12"/>
  <sheetViews>
    <sheetView showGridLines="0" tabSelected="1" workbookViewId="0">
      <selection activeCell="F3" sqref="F3"/>
    </sheetView>
  </sheetViews>
  <sheetFormatPr defaultRowHeight="15" x14ac:dyDescent="0.25"/>
  <cols>
    <col min="6" max="6" width="27" style="6" bestFit="1" customWidth="1"/>
    <col min="7" max="7" width="89.85546875" style="1" customWidth="1"/>
  </cols>
  <sheetData>
    <row r="2" spans="6:7" ht="15.75" thickBot="1" x14ac:dyDescent="0.3"/>
    <row r="3" spans="6:7" ht="19.5" thickBot="1" x14ac:dyDescent="0.3">
      <c r="F3" s="14"/>
      <c r="G3" s="1" t="s">
        <v>156</v>
      </c>
    </row>
    <row r="4" spans="6:7" ht="18.75" x14ac:dyDescent="0.25">
      <c r="F4" s="8" t="str">
        <f>LEFT(F3,3)</f>
        <v/>
      </c>
      <c r="G4" s="9" t="s">
        <v>155</v>
      </c>
    </row>
    <row r="5" spans="6:7" ht="18.75" x14ac:dyDescent="0.25">
      <c r="F5" s="10" t="str">
        <f>RIGHT(LEFT(F3,5),2)</f>
        <v/>
      </c>
      <c r="G5" s="9" t="str">
        <f>IFERROR(VLOOKUP(F5,'MODEL TİPİ'!A1:B15,2,TRUE),"")</f>
        <v/>
      </c>
    </row>
    <row r="6" spans="6:7" ht="30" x14ac:dyDescent="0.25">
      <c r="F6" s="10" t="str">
        <f>RIGHT(LEFT(F3,6),1)</f>
        <v/>
      </c>
      <c r="G6" s="11" t="str">
        <f>ÇOKLUDÜŞEYARA($F$6,'Dingil Mesafe Tipi'!A1:B19,2)</f>
        <v/>
      </c>
    </row>
    <row r="7" spans="6:7" ht="120" x14ac:dyDescent="0.25">
      <c r="F7" s="10" t="str">
        <f>RIGHT(LEFT($F$3,7),1)</f>
        <v/>
      </c>
      <c r="G7" s="11" t="str">
        <f>ÇOKLUDÜŞEYARA($F$7,'KASA TİPİ '!A1:B25,2)</f>
        <v/>
      </c>
    </row>
    <row r="8" spans="6:7" ht="45" x14ac:dyDescent="0.25">
      <c r="F8" s="10" t="str">
        <f>RIGHT(LEFT($F$3,8),1)</f>
        <v/>
      </c>
      <c r="G8" s="12" t="str">
        <f>ÇOKLUDÜŞEYARA(F8,Motor!A:B,2)</f>
        <v/>
      </c>
    </row>
    <row r="9" spans="6:7" ht="90" x14ac:dyDescent="0.25">
      <c r="F9" s="13" t="str">
        <f>RIGHT(LEFT($F$3,9),1)</f>
        <v/>
      </c>
      <c r="G9" s="11" t="str">
        <f>ÇOKLUDÜŞEYARA($F$9,Şanzıman!A1:B29,2)</f>
        <v/>
      </c>
    </row>
    <row r="10" spans="6:7" ht="18.75" x14ac:dyDescent="0.25">
      <c r="F10" s="10" t="str">
        <f>RIGHT(LEFT($F$3,10),1)</f>
        <v/>
      </c>
      <c r="G10" s="9" t="str">
        <f>IFERROR(VLOOKUP($F$10,YIL!A1:B26,2,TRUE),"")</f>
        <v/>
      </c>
    </row>
    <row r="11" spans="6:7" ht="18.75" x14ac:dyDescent="0.25">
      <c r="F11" s="10" t="str">
        <f>RIGHT(LEFT($F$3,11),1)</f>
        <v/>
      </c>
      <c r="G11" s="9" t="str">
        <f>IF($F$11="F","DÜNYA ÇAPINDA DİĞER YERLERDE ÜRETİLMİŞTİR.",IF($F$11="A","SOLIHULL , İNGİLTEREDE ÜRETİLMİŞTİR. ",IF($F$11="V","GÜNEY AFRİKADA ÜRETİLMİŞTİR.  ","")))</f>
        <v/>
      </c>
    </row>
    <row r="12" spans="6:7" ht="18.75" x14ac:dyDescent="0.25">
      <c r="F12" s="10" t="str">
        <f>RIGHT($F$3,6)</f>
        <v/>
      </c>
      <c r="G12" s="9" t="str">
        <f>IF(F12&gt;1,"Seri No","")</f>
        <v>Seri No</v>
      </c>
    </row>
  </sheetData>
  <sheetProtection sheet="1" objects="1" scenarios="1" selectLockedCells="1"/>
  <dataValidations count="1">
    <dataValidation allowBlank="1" sqref="F4:F12"/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custom" showDropDown="1">
          <x14:formula1>
            <xm:f>VLOOKUP($F$10,YIL!A1:B26,2,TRUE)</xm:f>
          </x14:formula1>
          <xm:sqref>G10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E3" sqref="E3"/>
    </sheetView>
  </sheetViews>
  <sheetFormatPr defaultRowHeight="15" x14ac:dyDescent="0.25"/>
  <sheetData>
    <row r="1" spans="1:2" x14ac:dyDescent="0.25">
      <c r="A1" s="7" t="s">
        <v>33</v>
      </c>
      <c r="B1" t="s">
        <v>149</v>
      </c>
    </row>
    <row r="2" spans="1:2" x14ac:dyDescent="0.25">
      <c r="A2" s="4"/>
    </row>
    <row r="3" spans="1:2" x14ac:dyDescent="0.25">
      <c r="A3" s="7" t="s">
        <v>34</v>
      </c>
      <c r="B3" t="s">
        <v>150</v>
      </c>
    </row>
    <row r="4" spans="1:2" x14ac:dyDescent="0.25">
      <c r="A4" s="4"/>
    </row>
    <row r="5" spans="1:2" x14ac:dyDescent="0.25">
      <c r="A5" s="7" t="s">
        <v>35</v>
      </c>
      <c r="B5" t="s">
        <v>151</v>
      </c>
    </row>
    <row r="6" spans="1:2" x14ac:dyDescent="0.25">
      <c r="A6" s="4"/>
    </row>
    <row r="7" spans="1:2" x14ac:dyDescent="0.25">
      <c r="A7" s="7" t="s">
        <v>36</v>
      </c>
      <c r="B7" t="s">
        <v>37</v>
      </c>
    </row>
    <row r="8" spans="1:2" x14ac:dyDescent="0.25">
      <c r="A8" s="4"/>
    </row>
    <row r="9" spans="1:2" x14ac:dyDescent="0.25">
      <c r="A9" s="7" t="s">
        <v>38</v>
      </c>
      <c r="B9" t="s">
        <v>152</v>
      </c>
    </row>
    <row r="10" spans="1:2" x14ac:dyDescent="0.25">
      <c r="A10" s="4"/>
    </row>
    <row r="11" spans="1:2" x14ac:dyDescent="0.25">
      <c r="A11" s="7" t="s">
        <v>39</v>
      </c>
      <c r="B11" t="s">
        <v>40</v>
      </c>
    </row>
    <row r="12" spans="1:2" x14ac:dyDescent="0.25">
      <c r="A12" s="4"/>
    </row>
    <row r="13" spans="1:2" x14ac:dyDescent="0.25">
      <c r="A13" s="7" t="s">
        <v>41</v>
      </c>
      <c r="B13" t="s">
        <v>153</v>
      </c>
    </row>
    <row r="14" spans="1:2" x14ac:dyDescent="0.25">
      <c r="A14" s="7"/>
    </row>
    <row r="15" spans="1:2" x14ac:dyDescent="0.25">
      <c r="A15" s="7" t="s">
        <v>42</v>
      </c>
      <c r="B15" t="s">
        <v>154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workbookViewId="0">
      <selection activeCell="E3" sqref="E3"/>
    </sheetView>
  </sheetViews>
  <sheetFormatPr defaultRowHeight="15" x14ac:dyDescent="0.25"/>
  <sheetData>
    <row r="1" spans="1:2" x14ac:dyDescent="0.25">
      <c r="A1" t="s">
        <v>59</v>
      </c>
      <c r="B1" t="s">
        <v>43</v>
      </c>
    </row>
    <row r="2" spans="1:2" x14ac:dyDescent="0.25">
      <c r="A2" t="s">
        <v>59</v>
      </c>
      <c r="B2" t="s">
        <v>8</v>
      </c>
    </row>
    <row r="3" spans="1:2" x14ac:dyDescent="0.25">
      <c r="A3" t="s">
        <v>59</v>
      </c>
      <c r="B3" t="s">
        <v>9</v>
      </c>
    </row>
    <row r="4" spans="1:2" x14ac:dyDescent="0.25">
      <c r="A4" t="s">
        <v>59</v>
      </c>
      <c r="B4" t="s">
        <v>10</v>
      </c>
    </row>
    <row r="5" spans="1:2" x14ac:dyDescent="0.25">
      <c r="A5" t="s">
        <v>59</v>
      </c>
      <c r="B5" t="s">
        <v>11</v>
      </c>
    </row>
    <row r="6" spans="1:2" x14ac:dyDescent="0.25">
      <c r="A6" t="s">
        <v>59</v>
      </c>
      <c r="B6" t="s">
        <v>12</v>
      </c>
    </row>
    <row r="7" spans="1:2" x14ac:dyDescent="0.25">
      <c r="A7" t="s">
        <v>59</v>
      </c>
      <c r="B7" t="s">
        <v>13</v>
      </c>
    </row>
    <row r="9" spans="1:2" x14ac:dyDescent="0.25">
      <c r="A9" t="s">
        <v>61</v>
      </c>
      <c r="B9" t="s">
        <v>145</v>
      </c>
    </row>
    <row r="10" spans="1:2" x14ac:dyDescent="0.25">
      <c r="A10" t="s">
        <v>61</v>
      </c>
      <c r="B10" t="s">
        <v>14</v>
      </c>
    </row>
    <row r="11" spans="1:2" x14ac:dyDescent="0.25">
      <c r="A11" t="s">
        <v>61</v>
      </c>
      <c r="B11" t="s">
        <v>15</v>
      </c>
    </row>
    <row r="12" spans="1:2" x14ac:dyDescent="0.25">
      <c r="A12" t="s">
        <v>61</v>
      </c>
      <c r="B12" t="s">
        <v>12</v>
      </c>
    </row>
    <row r="13" spans="1:2" x14ac:dyDescent="0.25">
      <c r="A13" t="s">
        <v>61</v>
      </c>
      <c r="B13" t="s">
        <v>16</v>
      </c>
    </row>
    <row r="15" spans="1:2" x14ac:dyDescent="0.25">
      <c r="A15" t="s">
        <v>69</v>
      </c>
      <c r="B15" t="s">
        <v>146</v>
      </c>
    </row>
    <row r="17" spans="1:2" x14ac:dyDescent="0.25">
      <c r="A17" t="s">
        <v>65</v>
      </c>
      <c r="B17" t="s">
        <v>147</v>
      </c>
    </row>
    <row r="19" spans="1:2" x14ac:dyDescent="0.25">
      <c r="A19" t="s">
        <v>66</v>
      </c>
      <c r="B19" t="s">
        <v>148</v>
      </c>
    </row>
    <row r="20" spans="1:2" x14ac:dyDescent="0.25">
      <c r="A20" t="s">
        <v>66</v>
      </c>
      <c r="B20" t="s">
        <v>17</v>
      </c>
    </row>
    <row r="21" spans="1:2" x14ac:dyDescent="0.25">
      <c r="A21" t="s">
        <v>66</v>
      </c>
      <c r="B21" t="s">
        <v>18</v>
      </c>
    </row>
    <row r="22" spans="1:2" x14ac:dyDescent="0.25">
      <c r="A22" t="s">
        <v>66</v>
      </c>
      <c r="B22" t="s">
        <v>13</v>
      </c>
    </row>
    <row r="24" spans="1:2" x14ac:dyDescent="0.25">
      <c r="A24" t="s">
        <v>67</v>
      </c>
      <c r="B24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workbookViewId="0">
      <selection activeCell="E3" sqref="E3"/>
    </sheetView>
  </sheetViews>
  <sheetFormatPr defaultRowHeight="15" x14ac:dyDescent="0.25"/>
  <sheetData>
    <row r="1" spans="1:2" x14ac:dyDescent="0.25">
      <c r="A1" s="7" t="s">
        <v>132</v>
      </c>
      <c r="B1" t="s">
        <v>133</v>
      </c>
    </row>
    <row r="2" spans="1:2" x14ac:dyDescent="0.25">
      <c r="A2" t="s">
        <v>59</v>
      </c>
      <c r="B2" s="5" t="s">
        <v>0</v>
      </c>
    </row>
    <row r="3" spans="1:2" x14ac:dyDescent="0.25">
      <c r="A3" t="s">
        <v>59</v>
      </c>
      <c r="B3" s="5" t="s">
        <v>1</v>
      </c>
    </row>
    <row r="4" spans="1:2" x14ac:dyDescent="0.25">
      <c r="A4" t="s">
        <v>59</v>
      </c>
      <c r="B4" s="5" t="s">
        <v>2</v>
      </c>
    </row>
    <row r="5" spans="1:2" x14ac:dyDescent="0.25">
      <c r="A5" t="s">
        <v>59</v>
      </c>
      <c r="B5" s="5" t="s">
        <v>3</v>
      </c>
    </row>
    <row r="6" spans="1:2" x14ac:dyDescent="0.25">
      <c r="A6" s="7" t="s">
        <v>61</v>
      </c>
      <c r="B6" s="5" t="s">
        <v>144</v>
      </c>
    </row>
    <row r="7" spans="1:2" x14ac:dyDescent="0.25">
      <c r="A7" s="7" t="s">
        <v>61</v>
      </c>
      <c r="B7" s="5" t="s">
        <v>4</v>
      </c>
    </row>
    <row r="8" spans="1:2" x14ac:dyDescent="0.25">
      <c r="A8" t="s">
        <v>61</v>
      </c>
      <c r="B8" s="5" t="s">
        <v>5</v>
      </c>
    </row>
    <row r="9" spans="1:2" x14ac:dyDescent="0.25">
      <c r="A9" t="s">
        <v>61</v>
      </c>
      <c r="B9" s="5" t="s">
        <v>6</v>
      </c>
    </row>
    <row r="10" spans="1:2" x14ac:dyDescent="0.25">
      <c r="A10" s="7" t="s">
        <v>134</v>
      </c>
      <c r="B10" t="s">
        <v>135</v>
      </c>
    </row>
    <row r="11" spans="1:2" x14ac:dyDescent="0.25">
      <c r="A11" t="s">
        <v>62</v>
      </c>
      <c r="B11" s="5" t="s">
        <v>7</v>
      </c>
    </row>
    <row r="12" spans="1:2" x14ac:dyDescent="0.25">
      <c r="A12" s="7" t="s">
        <v>63</v>
      </c>
      <c r="B12" t="s">
        <v>136</v>
      </c>
    </row>
    <row r="13" spans="1:2" x14ac:dyDescent="0.25">
      <c r="A13" s="7" t="s">
        <v>64</v>
      </c>
      <c r="B13" t="s">
        <v>137</v>
      </c>
    </row>
    <row r="14" spans="1:2" x14ac:dyDescent="0.25">
      <c r="A14" s="7" t="s">
        <v>65</v>
      </c>
      <c r="B14" t="s">
        <v>138</v>
      </c>
    </row>
    <row r="15" spans="1:2" x14ac:dyDescent="0.25">
      <c r="A15" s="7" t="s">
        <v>32</v>
      </c>
      <c r="B15" t="s">
        <v>139</v>
      </c>
    </row>
    <row r="16" spans="1:2" x14ac:dyDescent="0.25">
      <c r="A16" s="7" t="s">
        <v>66</v>
      </c>
      <c r="B16" t="s">
        <v>140</v>
      </c>
    </row>
    <row r="17" spans="1:2" x14ac:dyDescent="0.25">
      <c r="A17" s="7" t="s">
        <v>67</v>
      </c>
      <c r="B17" t="s">
        <v>141</v>
      </c>
    </row>
    <row r="18" spans="1:2" x14ac:dyDescent="0.25">
      <c r="A18" s="7" t="s">
        <v>58</v>
      </c>
      <c r="B18" t="s">
        <v>142</v>
      </c>
    </row>
    <row r="19" spans="1:2" x14ac:dyDescent="0.25">
      <c r="A19" s="7" t="s">
        <v>68</v>
      </c>
      <c r="B19" t="s">
        <v>143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Q36"/>
  <sheetViews>
    <sheetView workbookViewId="0">
      <selection activeCell="E3" sqref="E3"/>
    </sheetView>
  </sheetViews>
  <sheetFormatPr defaultRowHeight="15" x14ac:dyDescent="0.25"/>
  <cols>
    <col min="2" max="2" width="9.140625" style="4"/>
  </cols>
  <sheetData>
    <row r="1" spans="1:2" x14ac:dyDescent="0.25">
      <c r="A1" t="s">
        <v>59</v>
      </c>
      <c r="B1" s="4" t="s">
        <v>126</v>
      </c>
    </row>
    <row r="2" spans="1:2" x14ac:dyDescent="0.25">
      <c r="A2" t="s">
        <v>61</v>
      </c>
      <c r="B2" s="4" t="s">
        <v>111</v>
      </c>
    </row>
    <row r="3" spans="1:2" x14ac:dyDescent="0.25">
      <c r="A3" t="s">
        <v>61</v>
      </c>
      <c r="B3" s="4" t="s">
        <v>19</v>
      </c>
    </row>
    <row r="4" spans="1:2" x14ac:dyDescent="0.25">
      <c r="A4" t="s">
        <v>62</v>
      </c>
      <c r="B4" s="4" t="s">
        <v>112</v>
      </c>
    </row>
    <row r="5" spans="1:2" x14ac:dyDescent="0.25">
      <c r="A5" t="s">
        <v>62</v>
      </c>
      <c r="B5" s="5" t="s">
        <v>20</v>
      </c>
    </row>
    <row r="6" spans="1:2" x14ac:dyDescent="0.25">
      <c r="A6" t="s">
        <v>63</v>
      </c>
      <c r="B6" s="4" t="s">
        <v>113</v>
      </c>
    </row>
    <row r="7" spans="1:2" x14ac:dyDescent="0.25">
      <c r="A7" t="s">
        <v>63</v>
      </c>
      <c r="B7" s="5" t="s">
        <v>21</v>
      </c>
    </row>
    <row r="8" spans="1:2" x14ac:dyDescent="0.25">
      <c r="A8" t="s">
        <v>70</v>
      </c>
      <c r="B8" s="4" t="s">
        <v>114</v>
      </c>
    </row>
    <row r="9" spans="1:2" x14ac:dyDescent="0.25">
      <c r="A9" t="s">
        <v>70</v>
      </c>
      <c r="B9" s="5" t="s">
        <v>22</v>
      </c>
    </row>
    <row r="10" spans="1:2" x14ac:dyDescent="0.25">
      <c r="A10" t="s">
        <v>70</v>
      </c>
      <c r="B10" s="5" t="s">
        <v>23</v>
      </c>
    </row>
    <row r="11" spans="1:2" x14ac:dyDescent="0.25">
      <c r="A11" t="s">
        <v>69</v>
      </c>
      <c r="B11" s="4" t="s">
        <v>127</v>
      </c>
    </row>
    <row r="12" spans="1:2" x14ac:dyDescent="0.25">
      <c r="A12" t="s">
        <v>69</v>
      </c>
      <c r="B12" s="5" t="s">
        <v>24</v>
      </c>
    </row>
    <row r="13" spans="1:2" x14ac:dyDescent="0.25">
      <c r="A13" t="s">
        <v>64</v>
      </c>
      <c r="B13" s="4" t="s">
        <v>115</v>
      </c>
    </row>
    <row r="14" spans="1:2" x14ac:dyDescent="0.25">
      <c r="A14" t="s">
        <v>64</v>
      </c>
      <c r="B14" s="5" t="s">
        <v>25</v>
      </c>
    </row>
    <row r="15" spans="1:2" x14ac:dyDescent="0.25">
      <c r="A15" t="s">
        <v>65</v>
      </c>
      <c r="B15" s="4" t="s">
        <v>116</v>
      </c>
    </row>
    <row r="16" spans="1:2" x14ac:dyDescent="0.25">
      <c r="A16" t="s">
        <v>65</v>
      </c>
      <c r="B16" s="5" t="s">
        <v>26</v>
      </c>
    </row>
    <row r="17" spans="1:2" x14ac:dyDescent="0.25">
      <c r="A17" t="s">
        <v>71</v>
      </c>
      <c r="B17" s="4" t="s">
        <v>117</v>
      </c>
    </row>
    <row r="18" spans="1:2" x14ac:dyDescent="0.25">
      <c r="A18" t="s">
        <v>71</v>
      </c>
      <c r="B18" s="5" t="s">
        <v>27</v>
      </c>
    </row>
    <row r="19" spans="1:2" x14ac:dyDescent="0.25">
      <c r="A19" t="s">
        <v>31</v>
      </c>
      <c r="B19" s="4" t="s">
        <v>118</v>
      </c>
    </row>
    <row r="20" spans="1:2" x14ac:dyDescent="0.25">
      <c r="A20" t="s">
        <v>66</v>
      </c>
      <c r="B20" s="4" t="s">
        <v>119</v>
      </c>
    </row>
    <row r="21" spans="1:2" x14ac:dyDescent="0.25">
      <c r="A21" t="s">
        <v>66</v>
      </c>
      <c r="B21" s="5" t="s">
        <v>28</v>
      </c>
    </row>
    <row r="22" spans="1:2" x14ac:dyDescent="0.25">
      <c r="A22" t="s">
        <v>72</v>
      </c>
      <c r="B22" s="4" t="s">
        <v>120</v>
      </c>
    </row>
    <row r="23" spans="1:2" x14ac:dyDescent="0.25">
      <c r="A23" t="s">
        <v>73</v>
      </c>
      <c r="B23" s="4" t="s">
        <v>121</v>
      </c>
    </row>
    <row r="24" spans="1:2" x14ac:dyDescent="0.25">
      <c r="A24" t="s">
        <v>68</v>
      </c>
      <c r="B24" s="4" t="s">
        <v>122</v>
      </c>
    </row>
    <row r="25" spans="1:2" x14ac:dyDescent="0.25">
      <c r="A25" t="s">
        <v>74</v>
      </c>
      <c r="B25" s="4" t="s">
        <v>123</v>
      </c>
    </row>
    <row r="26" spans="1:2" x14ac:dyDescent="0.25">
      <c r="A26" t="s">
        <v>75</v>
      </c>
      <c r="B26" s="4" t="s">
        <v>124</v>
      </c>
    </row>
    <row r="27" spans="1:2" x14ac:dyDescent="0.25">
      <c r="A27">
        <v>1</v>
      </c>
      <c r="B27" s="4" t="s">
        <v>128</v>
      </c>
    </row>
    <row r="28" spans="1:2" x14ac:dyDescent="0.25">
      <c r="A28">
        <v>2</v>
      </c>
      <c r="B28" s="4" t="s">
        <v>129</v>
      </c>
    </row>
    <row r="29" spans="1:2" x14ac:dyDescent="0.25">
      <c r="A29">
        <v>3</v>
      </c>
      <c r="B29" s="4" t="s">
        <v>128</v>
      </c>
    </row>
    <row r="30" spans="1:2" x14ac:dyDescent="0.25">
      <c r="A30">
        <v>6</v>
      </c>
      <c r="B30" s="4" t="s">
        <v>130</v>
      </c>
    </row>
    <row r="31" spans="1:2" x14ac:dyDescent="0.25">
      <c r="A31">
        <v>8</v>
      </c>
      <c r="B31" s="4" t="s">
        <v>125</v>
      </c>
    </row>
    <row r="32" spans="1:2" x14ac:dyDescent="0.25">
      <c r="A32">
        <v>9</v>
      </c>
      <c r="B32" s="4" t="s">
        <v>131</v>
      </c>
    </row>
    <row r="33" spans="2:17" x14ac:dyDescent="0.25">
      <c r="B33" s="5" t="s">
        <v>29</v>
      </c>
    </row>
    <row r="36" spans="2:17" x14ac:dyDescent="0.25">
      <c r="Q36">
        <v>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B29"/>
  <sheetViews>
    <sheetView workbookViewId="0">
      <selection activeCell="E3" sqref="E3"/>
    </sheetView>
  </sheetViews>
  <sheetFormatPr defaultRowHeight="15" x14ac:dyDescent="0.25"/>
  <cols>
    <col min="1" max="1" width="9.140625" style="3"/>
  </cols>
  <sheetData>
    <row r="1" spans="1:2" x14ac:dyDescent="0.25">
      <c r="A1" s="3">
        <v>1</v>
      </c>
      <c r="B1" t="s">
        <v>103</v>
      </c>
    </row>
    <row r="2" spans="1:2" x14ac:dyDescent="0.25">
      <c r="A2" s="3">
        <v>1</v>
      </c>
      <c r="B2" t="s">
        <v>44</v>
      </c>
    </row>
    <row r="3" spans="1:2" x14ac:dyDescent="0.25">
      <c r="A3" s="3">
        <v>1</v>
      </c>
      <c r="B3" t="s">
        <v>45</v>
      </c>
    </row>
    <row r="5" spans="1:2" x14ac:dyDescent="0.25">
      <c r="A5" s="3">
        <v>2</v>
      </c>
      <c r="B5" t="s">
        <v>104</v>
      </c>
    </row>
    <row r="6" spans="1:2" x14ac:dyDescent="0.25">
      <c r="A6" s="3">
        <v>2</v>
      </c>
      <c r="B6" t="s">
        <v>46</v>
      </c>
    </row>
    <row r="7" spans="1:2" x14ac:dyDescent="0.25">
      <c r="A7" s="3">
        <v>2</v>
      </c>
      <c r="B7" t="s">
        <v>47</v>
      </c>
    </row>
    <row r="9" spans="1:2" x14ac:dyDescent="0.25">
      <c r="A9" s="3">
        <v>3</v>
      </c>
      <c r="B9" t="s">
        <v>105</v>
      </c>
    </row>
    <row r="10" spans="1:2" x14ac:dyDescent="0.25">
      <c r="A10" s="3">
        <v>3</v>
      </c>
      <c r="B10" t="s">
        <v>48</v>
      </c>
    </row>
    <row r="12" spans="1:2" x14ac:dyDescent="0.25">
      <c r="A12" s="3">
        <v>4</v>
      </c>
      <c r="B12" t="s">
        <v>106</v>
      </c>
    </row>
    <row r="13" spans="1:2" x14ac:dyDescent="0.25">
      <c r="A13" s="3">
        <v>4</v>
      </c>
      <c r="B13" t="s">
        <v>49</v>
      </c>
    </row>
    <row r="15" spans="1:2" x14ac:dyDescent="0.25">
      <c r="A15" s="3">
        <v>5</v>
      </c>
      <c r="B15" t="s">
        <v>107</v>
      </c>
    </row>
    <row r="17" spans="1:2" x14ac:dyDescent="0.25">
      <c r="A17" s="3">
        <v>6</v>
      </c>
      <c r="B17" t="s">
        <v>108</v>
      </c>
    </row>
    <row r="19" spans="1:2" x14ac:dyDescent="0.25">
      <c r="A19" s="3">
        <v>7</v>
      </c>
      <c r="B19" t="s">
        <v>109</v>
      </c>
    </row>
    <row r="20" spans="1:2" x14ac:dyDescent="0.25">
      <c r="A20" s="3">
        <v>7</v>
      </c>
      <c r="B20" t="s">
        <v>50</v>
      </c>
    </row>
    <row r="21" spans="1:2" x14ac:dyDescent="0.25">
      <c r="A21" s="3">
        <v>7</v>
      </c>
      <c r="B21" t="s">
        <v>51</v>
      </c>
    </row>
    <row r="22" spans="1:2" x14ac:dyDescent="0.25">
      <c r="A22" s="3">
        <v>7</v>
      </c>
      <c r="B22" t="s">
        <v>52</v>
      </c>
    </row>
    <row r="23" spans="1:2" x14ac:dyDescent="0.25">
      <c r="A23" s="3">
        <v>7</v>
      </c>
      <c r="B23" t="s">
        <v>53</v>
      </c>
    </row>
    <row r="25" spans="1:2" x14ac:dyDescent="0.25">
      <c r="A25" s="3">
        <v>8</v>
      </c>
      <c r="B25" t="s">
        <v>110</v>
      </c>
    </row>
    <row r="26" spans="1:2" x14ac:dyDescent="0.25">
      <c r="A26" s="3">
        <v>8</v>
      </c>
      <c r="B26" t="s">
        <v>54</v>
      </c>
    </row>
    <row r="27" spans="1:2" x14ac:dyDescent="0.25">
      <c r="A27" s="3">
        <v>8</v>
      </c>
      <c r="B27" t="s">
        <v>55</v>
      </c>
    </row>
    <row r="28" spans="1:2" x14ac:dyDescent="0.25">
      <c r="A28" s="3">
        <v>8</v>
      </c>
      <c r="B28" t="s">
        <v>56</v>
      </c>
    </row>
    <row r="29" spans="1:2" x14ac:dyDescent="0.25">
      <c r="A29" s="3">
        <v>8</v>
      </c>
      <c r="B29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4"/>
  <dimension ref="A1:B26"/>
  <sheetViews>
    <sheetView workbookViewId="0">
      <selection activeCell="E3" sqref="E3"/>
    </sheetView>
  </sheetViews>
  <sheetFormatPr defaultRowHeight="15" x14ac:dyDescent="0.25"/>
  <cols>
    <col min="1" max="1" width="9.140625" style="2"/>
  </cols>
  <sheetData>
    <row r="1" spans="1:2" x14ac:dyDescent="0.25">
      <c r="A1" s="2" t="s">
        <v>59</v>
      </c>
      <c r="B1" t="s">
        <v>77</v>
      </c>
    </row>
    <row r="2" spans="1:2" x14ac:dyDescent="0.25">
      <c r="A2" s="2" t="s">
        <v>61</v>
      </c>
      <c r="B2" t="s">
        <v>78</v>
      </c>
    </row>
    <row r="3" spans="1:2" x14ac:dyDescent="0.25">
      <c r="A3" s="2" t="s">
        <v>62</v>
      </c>
      <c r="B3" t="s">
        <v>79</v>
      </c>
    </row>
    <row r="4" spans="1:2" x14ac:dyDescent="0.25">
      <c r="A4" s="2" t="s">
        <v>63</v>
      </c>
      <c r="B4" t="s">
        <v>80</v>
      </c>
    </row>
    <row r="5" spans="1:2" x14ac:dyDescent="0.25">
      <c r="A5" s="2" t="s">
        <v>70</v>
      </c>
      <c r="B5" t="s">
        <v>81</v>
      </c>
    </row>
    <row r="6" spans="1:2" x14ac:dyDescent="0.25">
      <c r="A6" s="2" t="s">
        <v>69</v>
      </c>
      <c r="B6" t="s">
        <v>82</v>
      </c>
    </row>
    <row r="7" spans="1:2" x14ac:dyDescent="0.25">
      <c r="A7" s="2" t="s">
        <v>64</v>
      </c>
      <c r="B7" t="s">
        <v>83</v>
      </c>
    </row>
    <row r="8" spans="1:2" x14ac:dyDescent="0.25">
      <c r="A8" s="2" t="s">
        <v>65</v>
      </c>
      <c r="B8" t="s">
        <v>84</v>
      </c>
    </row>
    <row r="9" spans="1:2" x14ac:dyDescent="0.25">
      <c r="A9" s="2" t="s">
        <v>71</v>
      </c>
      <c r="B9" t="s">
        <v>85</v>
      </c>
    </row>
    <row r="10" spans="1:2" x14ac:dyDescent="0.25">
      <c r="A10" s="2" t="s">
        <v>32</v>
      </c>
      <c r="B10" t="s">
        <v>86</v>
      </c>
    </row>
    <row r="11" spans="1:2" x14ac:dyDescent="0.25">
      <c r="A11" s="2" t="s">
        <v>31</v>
      </c>
      <c r="B11" t="s">
        <v>87</v>
      </c>
    </row>
    <row r="12" spans="1:2" x14ac:dyDescent="0.25">
      <c r="A12" s="2" t="s">
        <v>66</v>
      </c>
      <c r="B12" t="s">
        <v>88</v>
      </c>
    </row>
    <row r="13" spans="1:2" x14ac:dyDescent="0.25">
      <c r="A13" s="2" t="s">
        <v>76</v>
      </c>
      <c r="B13" t="s">
        <v>89</v>
      </c>
    </row>
    <row r="14" spans="1:2" x14ac:dyDescent="0.25">
      <c r="A14" s="2" t="s">
        <v>68</v>
      </c>
      <c r="B14" t="s">
        <v>90</v>
      </c>
    </row>
    <row r="15" spans="1:2" x14ac:dyDescent="0.25">
      <c r="A15" s="2" t="s">
        <v>74</v>
      </c>
      <c r="B15" t="s">
        <v>91</v>
      </c>
    </row>
    <row r="16" spans="1:2" x14ac:dyDescent="0.25">
      <c r="A16" s="2" t="s">
        <v>60</v>
      </c>
      <c r="B16" t="s">
        <v>92</v>
      </c>
    </row>
    <row r="17" spans="1:2" x14ac:dyDescent="0.25">
      <c r="A17" s="2" t="s">
        <v>75</v>
      </c>
      <c r="B17" t="s">
        <v>93</v>
      </c>
    </row>
    <row r="18" spans="1:2" x14ac:dyDescent="0.25">
      <c r="A18" s="2">
        <v>1</v>
      </c>
      <c r="B18" t="s">
        <v>94</v>
      </c>
    </row>
    <row r="19" spans="1:2" x14ac:dyDescent="0.25">
      <c r="A19" s="2">
        <v>2</v>
      </c>
      <c r="B19" t="s">
        <v>95</v>
      </c>
    </row>
    <row r="20" spans="1:2" x14ac:dyDescent="0.25">
      <c r="A20" s="2">
        <v>3</v>
      </c>
      <c r="B20" t="s">
        <v>96</v>
      </c>
    </row>
    <row r="21" spans="1:2" x14ac:dyDescent="0.25">
      <c r="A21" s="2">
        <v>4</v>
      </c>
      <c r="B21" t="s">
        <v>97</v>
      </c>
    </row>
    <row r="22" spans="1:2" x14ac:dyDescent="0.25">
      <c r="A22" s="2">
        <v>5</v>
      </c>
      <c r="B22" t="s">
        <v>98</v>
      </c>
    </row>
    <row r="23" spans="1:2" x14ac:dyDescent="0.25">
      <c r="A23" s="2">
        <v>6</v>
      </c>
      <c r="B23" t="s">
        <v>99</v>
      </c>
    </row>
    <row r="24" spans="1:2" x14ac:dyDescent="0.25">
      <c r="A24" s="2">
        <v>7</v>
      </c>
      <c r="B24" t="s">
        <v>100</v>
      </c>
    </row>
    <row r="25" spans="1:2" x14ac:dyDescent="0.25">
      <c r="A25" s="2">
        <v>8</v>
      </c>
      <c r="B25" t="s">
        <v>101</v>
      </c>
    </row>
    <row r="26" spans="1:2" x14ac:dyDescent="0.25">
      <c r="A26" s="2">
        <v>9</v>
      </c>
      <c r="B26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7</vt:i4>
      </vt:variant>
    </vt:vector>
  </HeadingPairs>
  <TitlesOfParts>
    <vt:vector size="7" baseType="lpstr">
      <vt:lpstr>VIN CHECK</vt:lpstr>
      <vt:lpstr>MODEL TİPİ</vt:lpstr>
      <vt:lpstr>KASA TİPİ </vt:lpstr>
      <vt:lpstr>Dingil Mesafe Tipi</vt:lpstr>
      <vt:lpstr>Motor</vt:lpstr>
      <vt:lpstr>Şanzıman</vt:lpstr>
      <vt:lpstr>YIL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Bora AKIN</cp:lastModifiedBy>
  <dcterms:created xsi:type="dcterms:W3CDTF">2019-06-11T10:44:23Z</dcterms:created>
  <dcterms:modified xsi:type="dcterms:W3CDTF">2019-06-11T12:11:40Z</dcterms:modified>
</cp:coreProperties>
</file>